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 Comp Module Test Salary Sheets - 2023\Clergy Comp Modifications\Clergy Comp Fillable Forms\Final Clergy Comp Fillable Forms\2024 Final\"/>
    </mc:Choice>
  </mc:AlternateContent>
  <xr:revisionPtr revIDLastSave="0" documentId="13_ncr:1_{347E3E60-80E5-4ADF-9030-B79FA3DFB6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hurch A" sheetId="1" r:id="rId1"/>
  </sheets>
  <definedNames>
    <definedName name="_xlnm.Print_Area" localSheetId="0">'Church A'!$A$1:$I$45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20" i="1" l="1"/>
  <c r="G23" i="1" l="1"/>
  <c r="G29" i="1" s="1"/>
  <c r="G28" i="1"/>
  <c r="I34" i="1"/>
  <c r="H34" i="1"/>
  <c r="G34" i="1"/>
  <c r="I35" i="1" l="1"/>
  <c r="H35" i="1"/>
  <c r="G35" i="1"/>
  <c r="F34" i="1" l="1"/>
  <c r="F35" i="1" s="1"/>
  <c r="F37" i="1" l="1"/>
  <c r="F38" i="1" s="1"/>
  <c r="G31" i="1" l="1"/>
  <c r="F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Marianela Chinea</author>
  </authors>
  <commentList>
    <comment ref="G28" authorId="0" shapeId="0" xr:uid="{EF0DD056-C084-4E7D-8228-9E260DD27813}">
      <text>
        <r>
          <rPr>
            <b/>
            <sz val="18"/>
            <color indexed="81"/>
            <rFont val="Tahoma"/>
            <family val="2"/>
          </rPr>
          <t>Minimum Salary:</t>
        </r>
        <r>
          <rPr>
            <sz val="16"/>
            <color indexed="81"/>
            <rFont val="Tahoma"/>
            <family val="2"/>
          </rPr>
          <t xml:space="preserve">
Minimum salary amounts apply only to Full-time appointments listed below:
1. FE, FD, AM, PE, PD, 
    OE, OD, OA, OF - $44,500
2. FL - $38,500
3. FL-SS - $35,500
4. FL-US - $32,500</t>
        </r>
      </text>
    </comment>
  </commentList>
</comments>
</file>

<file path=xl/sharedStrings.xml><?xml version="1.0" encoding="utf-8"?>
<sst xmlns="http://schemas.openxmlformats.org/spreadsheetml/2006/main" count="51" uniqueCount="43">
  <si>
    <t>Church</t>
  </si>
  <si>
    <t>Clergy</t>
  </si>
  <si>
    <t>Compensation</t>
  </si>
  <si>
    <t>Monthly (Annual contribution ÷ 12)</t>
  </si>
  <si>
    <t xml:space="preserve">       GCFA #</t>
  </si>
  <si>
    <t xml:space="preserve">       First Name</t>
  </si>
  <si>
    <t xml:space="preserve">       Last Name</t>
  </si>
  <si>
    <t xml:space="preserve">       Conference Relationship </t>
  </si>
  <si>
    <t xml:space="preserve">       Total Appointment Time </t>
  </si>
  <si>
    <t>Total Cash (1+2)</t>
  </si>
  <si>
    <t>TOTAL Compensation for Cabinet Workbook (1+2+4)</t>
  </si>
  <si>
    <t>TOTAL Pension and Health Benefits Compensation (1+2+3)</t>
  </si>
  <si>
    <t xml:space="preserve">       Appointment Effective Date (m/d/yyyy)</t>
  </si>
  <si>
    <t xml:space="preserve">       Salary Effective Date (m/d/yyyy)</t>
  </si>
  <si>
    <t>No Selection</t>
  </si>
  <si>
    <t>Select from dropdown box</t>
  </si>
  <si>
    <r>
      <t xml:space="preserve">Attending School – Select one if applicable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22"/>
        <rFont val="Lucida Sans"/>
        <family val="2"/>
      </rPr>
      <t>(only complete if class hours plus church work hours are part of your Total Appointment Time)</t>
    </r>
  </si>
  <si>
    <t xml:space="preserve">       City, Church</t>
  </si>
  <si>
    <t>i. Parsonage Value
( = 25% of Total Cash (1+2) above)</t>
  </si>
  <si>
    <t>ii. Housing Allowance in lieu of Parsonage
(minimum = 25% of Total Cash (1+2) above)</t>
  </si>
  <si>
    <t>TOTAL Compensation Paid by Church (1+2+3b+4)</t>
  </si>
  <si>
    <t xml:space="preserve">       District </t>
  </si>
  <si>
    <t xml:space="preserve"> 3. Housing Type </t>
  </si>
  <si>
    <r>
      <t xml:space="preserve">(B) Are you receiving a Housing Allowance in lieu of Parsonage? 
</t>
    </r>
    <r>
      <rPr>
        <b/>
        <sz val="22"/>
        <color rgb="FFFF0000"/>
        <rFont val="Lucida Sans"/>
        <family val="2"/>
      </rPr>
      <t xml:space="preserve">     </t>
    </r>
    <r>
      <rPr>
        <b/>
        <sz val="24"/>
        <color rgb="FFFF0000"/>
        <rFont val="Lucida Sans"/>
        <family val="2"/>
      </rPr>
      <t>(Only applies if not living in a Parsonage)</t>
    </r>
  </si>
  <si>
    <t xml:space="preserve">Pastor's Signature:                                                                                    </t>
  </si>
  <si>
    <t>Date:</t>
  </si>
  <si>
    <t>Church Representative Name:</t>
  </si>
  <si>
    <t>Signature:</t>
  </si>
  <si>
    <t>Church Rep. Email:</t>
  </si>
  <si>
    <t>District Office:</t>
  </si>
  <si>
    <r>
      <t xml:space="preserve">(A) Do you live in a Parsonage? </t>
    </r>
    <r>
      <rPr>
        <b/>
        <sz val="24"/>
        <color rgb="FFFF0000"/>
        <rFont val="Lucida Sans"/>
        <family val="2"/>
      </rPr>
      <t xml:space="preserve">Enter Yes or No </t>
    </r>
  </si>
  <si>
    <r>
      <t xml:space="preserve"> 4. Accountable Reimbursements
(Includes utilities paid FOR the pastor by the Church, Continuing Education, or other reimbursable business expenses) </t>
    </r>
    <r>
      <rPr>
        <b/>
        <sz val="24"/>
        <color rgb="FFFF0000"/>
        <rFont val="Lucida Sans"/>
        <family val="2"/>
      </rPr>
      <t xml:space="preserve">(not included in Total Pension and Health Benefits Compensation) </t>
    </r>
  </si>
  <si>
    <r>
      <t xml:space="preserve">Church Benefits Contributions </t>
    </r>
    <r>
      <rPr>
        <b/>
        <i/>
        <sz val="26"/>
        <color rgb="FFFF0000"/>
        <rFont val="Lucida Sans"/>
        <family val="2"/>
      </rPr>
      <t>(applies to Full-time and 3/4 time appointments only)</t>
    </r>
  </si>
  <si>
    <r>
      <t xml:space="preserve">TOTAL Annual Church Compensation and Pensions and Health Benefits 
</t>
    </r>
    <r>
      <rPr>
        <b/>
        <sz val="22"/>
        <rFont val="Lucida Sans"/>
        <family val="2"/>
      </rPr>
      <t>(1+2+3b+4+Annual Church Pension Plan Contribution amount+Annual Church Health Benefits Contribution amount)</t>
    </r>
  </si>
  <si>
    <r>
      <t xml:space="preserve">1. Cash Salary </t>
    </r>
    <r>
      <rPr>
        <b/>
        <sz val="22"/>
        <color rgb="FFFF0000"/>
        <rFont val="Lucida Sans"/>
        <family val="2"/>
      </rPr>
      <t>(Includes Cash Allowances and other cash amounts paid TO the pastor. Does not include Utilities and other Housing Related Allowances and Housing Allowance in lieu of Parsonage)</t>
    </r>
  </si>
  <si>
    <t xml:space="preserve"> 2. Utilities and other Housing Related Allowances</t>
  </si>
  <si>
    <r>
      <t xml:space="preserve">               TAC Clergy Comp Fillable Form
</t>
    </r>
    <r>
      <rPr>
        <b/>
        <sz val="48"/>
        <rFont val="Lucida Sans"/>
        <family val="2"/>
      </rPr>
      <t xml:space="preserve">                Single Church</t>
    </r>
  </si>
  <si>
    <t>Once this form is signed by the Pastor and Church Representative, please submit to your District Office</t>
  </si>
  <si>
    <t>Annual Church Health Benefits Contribution
( 0.125 X Total Pension and Health Benefits Compensation)</t>
  </si>
  <si>
    <r>
      <rPr>
        <i/>
        <sz val="24"/>
        <rFont val="Lucida Sans"/>
        <family val="2"/>
      </rPr>
      <t xml:space="preserve">Annual Church Pension Plan Contribution
(0.138 X  Total Pension and Health Benefits Compensation) 
</t>
    </r>
    <r>
      <rPr>
        <sz val="24"/>
        <rFont val="Lucida Sans"/>
        <family val="2"/>
      </rPr>
      <t xml:space="preserve">(Note: 0.108 X Total Pension and Health Benefits Compensation for 3/4 PL)                    (Note: if Total Pension and Health Benefits Compensation exceeds $156,584(2x DAC), then your CPP portion of your Total Annual Pension Contribution will be capped at 0.03 of $156,584 vs your actual compensation) </t>
    </r>
  </si>
  <si>
    <t>Rev. 9-6-2023</t>
  </si>
  <si>
    <t>Select</t>
  </si>
  <si>
    <t>Select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</si>
</sst>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_([$$-409]* #,##0.00_);_([$$-409]* \(#,##0.00\);_([$$-409]* &quot;-&quot;??_);_(@_)"/>
    <numFmt numFmtId="166" formatCode="_(&quot;$&quot;* #,##0.000_);_(&quot;$&quot;* \(#,##0.000\);_(&quot;$&quot;* &quot;-&quot;???_);_(@_)"/>
  </numFmts>
  <fonts count="3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20"/>
      <color rgb="FF000000"/>
      <name val="Lucida Sans"/>
      <family val="2"/>
    </font>
    <font>
      <b/>
      <sz val="26"/>
      <name val="Lucida Sans"/>
      <family val="2"/>
    </font>
    <font>
      <b/>
      <sz val="36"/>
      <name val="Lucida Sans"/>
      <family val="2"/>
    </font>
    <font>
      <sz val="26"/>
      <color rgb="FF000000"/>
      <name val="Lucida Sans"/>
      <family val="2"/>
    </font>
    <font>
      <sz val="26"/>
      <name val="Lucida Sans"/>
      <family val="2"/>
    </font>
    <font>
      <b/>
      <sz val="26"/>
      <color rgb="FF000000"/>
      <name val="Lucida Sans"/>
      <family val="2"/>
    </font>
    <font>
      <i/>
      <sz val="22"/>
      <name val="Lucida Sans"/>
      <family val="2"/>
    </font>
    <font>
      <b/>
      <sz val="28"/>
      <name val="Lucida Sans"/>
      <family val="2"/>
    </font>
    <font>
      <sz val="28"/>
      <color rgb="FF000000"/>
      <name val="Lucida Sans"/>
      <family val="2"/>
    </font>
    <font>
      <b/>
      <sz val="28"/>
      <color rgb="FF000000"/>
      <name val="Lucida Sans"/>
      <family val="2"/>
    </font>
    <font>
      <b/>
      <sz val="22"/>
      <name val="Lucida Sans"/>
      <family val="2"/>
    </font>
    <font>
      <sz val="22"/>
      <color rgb="FF000000"/>
      <name val="Lucida Sans"/>
      <family val="2"/>
    </font>
    <font>
      <sz val="22"/>
      <name val="Lucida Sans"/>
      <family val="2"/>
    </font>
    <font>
      <b/>
      <sz val="22"/>
      <color rgb="FF000000"/>
      <name val="Lucida Sans"/>
      <family val="2"/>
    </font>
    <font>
      <b/>
      <sz val="48"/>
      <name val="Lucida Sans"/>
      <family val="2"/>
    </font>
    <font>
      <b/>
      <sz val="36"/>
      <color rgb="FF000000"/>
      <name val="Lucida Sans"/>
      <family val="2"/>
    </font>
    <font>
      <sz val="10"/>
      <color rgb="FF000000"/>
      <name val="Times New Roman"/>
      <family val="1"/>
    </font>
    <font>
      <b/>
      <sz val="24"/>
      <color rgb="FF000000"/>
      <name val="Lucida Sans"/>
      <family val="2"/>
    </font>
    <font>
      <sz val="24"/>
      <color rgb="FF000000"/>
      <name val="Lucida Sans"/>
      <family val="2"/>
    </font>
    <font>
      <sz val="24"/>
      <name val="Lucida Sans"/>
      <family val="2"/>
    </font>
    <font>
      <b/>
      <sz val="24"/>
      <name val="Lucida Sans"/>
      <family val="2"/>
    </font>
    <font>
      <i/>
      <sz val="24"/>
      <name val="Lucida Sans"/>
      <family val="2"/>
    </font>
    <font>
      <b/>
      <i/>
      <sz val="26"/>
      <color rgb="FFFF0000"/>
      <name val="Lucida Sans"/>
      <family val="2"/>
    </font>
    <font>
      <sz val="16"/>
      <color indexed="81"/>
      <name val="Tahoma"/>
      <family val="2"/>
    </font>
    <font>
      <b/>
      <sz val="18"/>
      <color indexed="81"/>
      <name val="Tahoma"/>
      <family val="2"/>
    </font>
    <font>
      <b/>
      <sz val="22"/>
      <color rgb="FFFF0000"/>
      <name val="Lucida Sans"/>
      <family val="2"/>
    </font>
    <font>
      <b/>
      <sz val="24"/>
      <color rgb="FFFF0000"/>
      <name val="Lucida Sans"/>
      <family val="2"/>
    </font>
    <font>
      <b/>
      <sz val="72"/>
      <name val="Lucida Sans"/>
      <family val="2"/>
    </font>
    <font>
      <b/>
      <sz val="60"/>
      <name val="Lucida Sans"/>
      <family val="2"/>
    </font>
    <font>
      <sz val="18"/>
      <color rgb="FF000000"/>
      <name val="Lucida Sans"/>
      <family val="2"/>
    </font>
    <font>
      <i/>
      <sz val="22"/>
      <color rgb="FF000000"/>
      <name val="Lucida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40"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16" fontId="13" fillId="0" borderId="0" xfId="0" applyNumberFormat="1" applyFont="1" applyAlignment="1">
      <alignment horizontal="left" vertical="top"/>
    </xf>
    <xf numFmtId="2" fontId="13" fillId="0" borderId="0" xfId="0" applyNumberFormat="1" applyFont="1" applyAlignment="1">
      <alignment horizontal="left" vertical="top"/>
    </xf>
    <xf numFmtId="43" fontId="13" fillId="0" borderId="0" xfId="2" applyFont="1" applyAlignment="1">
      <alignment horizontal="left" vertical="top"/>
    </xf>
    <xf numFmtId="44" fontId="13" fillId="0" borderId="0" xfId="0" applyNumberFormat="1" applyFont="1" applyAlignment="1">
      <alignment horizontal="left" vertical="top"/>
    </xf>
    <xf numFmtId="166" fontId="13" fillId="0" borderId="0" xfId="0" applyNumberFormat="1" applyFont="1" applyAlignment="1">
      <alignment horizontal="left" vertical="top"/>
    </xf>
    <xf numFmtId="0" fontId="13" fillId="4" borderId="0" xfId="0" applyFont="1" applyFill="1" applyAlignment="1">
      <alignment horizontal="left" vertical="top"/>
    </xf>
    <xf numFmtId="0" fontId="13" fillId="6" borderId="0" xfId="0" applyFont="1" applyFill="1" applyAlignment="1">
      <alignment horizontal="left" vertical="top"/>
    </xf>
    <xf numFmtId="0" fontId="14" fillId="0" borderId="6" xfId="0" applyFont="1" applyBorder="1" applyAlignment="1" applyProtection="1">
      <alignment wrapText="1"/>
      <protection locked="0"/>
    </xf>
    <xf numFmtId="0" fontId="14" fillId="0" borderId="7" xfId="0" applyFont="1" applyBorder="1" applyAlignment="1" applyProtection="1">
      <alignment wrapText="1"/>
      <protection locked="0"/>
    </xf>
    <xf numFmtId="0" fontId="14" fillId="0" borderId="6" xfId="0" applyFont="1" applyBorder="1" applyAlignment="1">
      <alignment wrapText="1"/>
    </xf>
    <xf numFmtId="0" fontId="13" fillId="0" borderId="3" xfId="0" applyFont="1" applyBorder="1"/>
    <xf numFmtId="0" fontId="16" fillId="0" borderId="0" xfId="0" applyFont="1" applyAlignment="1">
      <alignment vertical="center" wrapText="1"/>
    </xf>
    <xf numFmtId="0" fontId="31" fillId="0" borderId="0" xfId="0" applyFont="1" applyAlignment="1">
      <alignment horizontal="right" vertical="top"/>
    </xf>
    <xf numFmtId="0" fontId="32" fillId="0" borderId="0" xfId="0" applyFont="1" applyAlignment="1">
      <alignment horizontal="left" vertical="top"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0" borderId="6" xfId="0" applyFont="1" applyBorder="1" applyAlignment="1" applyProtection="1">
      <alignment wrapText="1"/>
      <protection locked="0"/>
    </xf>
    <xf numFmtId="0" fontId="14" fillId="0" borderId="7" xfId="0" applyFont="1" applyBorder="1" applyAlignment="1" applyProtection="1">
      <alignment wrapText="1"/>
      <protection locked="0"/>
    </xf>
    <xf numFmtId="44" fontId="9" fillId="2" borderId="9" xfId="1" applyFont="1" applyFill="1" applyBorder="1" applyAlignment="1">
      <alignment horizontal="left" vertical="center" wrapText="1"/>
    </xf>
    <xf numFmtId="44" fontId="11" fillId="2" borderId="14" xfId="1" applyFont="1" applyFill="1" applyBorder="1" applyAlignment="1">
      <alignment horizontal="left" vertical="center" shrinkToFit="1"/>
    </xf>
    <xf numFmtId="44" fontId="11" fillId="2" borderId="15" xfId="1" applyFont="1" applyFill="1" applyBorder="1" applyAlignment="1">
      <alignment horizontal="left" vertical="center" shrinkToFit="1"/>
    </xf>
    <xf numFmtId="44" fontId="11" fillId="2" borderId="16" xfId="1" applyFont="1" applyFill="1" applyBorder="1" applyAlignment="1">
      <alignment horizontal="left" vertical="center" shrinkToFit="1"/>
    </xf>
    <xf numFmtId="0" fontId="22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44" fontId="10" fillId="3" borderId="5" xfId="1" applyFont="1" applyFill="1" applyBorder="1" applyAlignment="1" applyProtection="1">
      <alignment horizontal="left" vertical="center" shrinkToFit="1"/>
      <protection locked="0"/>
    </xf>
    <xf numFmtId="44" fontId="10" fillId="3" borderId="6" xfId="1" applyFont="1" applyFill="1" applyBorder="1" applyAlignment="1" applyProtection="1">
      <alignment horizontal="left" vertical="center" shrinkToFit="1"/>
      <protection locked="0"/>
    </xf>
    <xf numFmtId="44" fontId="10" fillId="3" borderId="7" xfId="1" applyFont="1" applyFill="1" applyBorder="1" applyAlignment="1" applyProtection="1">
      <alignment horizontal="left" vertical="center" shrinkToFit="1"/>
      <protection locked="0"/>
    </xf>
    <xf numFmtId="44" fontId="11" fillId="2" borderId="10" xfId="1" applyFont="1" applyFill="1" applyBorder="1" applyAlignment="1">
      <alignment horizontal="left" vertical="center" shrinkToFit="1"/>
    </xf>
    <xf numFmtId="44" fontId="11" fillId="2" borderId="11" xfId="1" applyFont="1" applyFill="1" applyBorder="1" applyAlignment="1">
      <alignment horizontal="left" vertical="center" shrinkToFit="1"/>
    </xf>
    <xf numFmtId="44" fontId="11" fillId="2" borderId="12" xfId="1" applyFont="1" applyFill="1" applyBorder="1" applyAlignment="1">
      <alignment horizontal="left" vertical="center" shrinkToFit="1"/>
    </xf>
    <xf numFmtId="44" fontId="11" fillId="2" borderId="17" xfId="1" applyFont="1" applyFill="1" applyBorder="1" applyAlignment="1">
      <alignment horizontal="left" vertical="center" shrinkToFit="1"/>
    </xf>
    <xf numFmtId="44" fontId="11" fillId="2" borderId="18" xfId="1" applyFont="1" applyFill="1" applyBorder="1" applyAlignment="1">
      <alignment horizontal="left" vertical="center" shrinkToFit="1"/>
    </xf>
    <xf numFmtId="44" fontId="11" fillId="2" borderId="19" xfId="1" applyFont="1" applyFill="1" applyBorder="1" applyAlignment="1">
      <alignment horizontal="left" vertical="center" shrinkToFi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5" fontId="10" fillId="3" borderId="5" xfId="1" applyNumberFormat="1" applyFont="1" applyFill="1" applyBorder="1" applyAlignment="1" applyProtection="1">
      <alignment horizontal="left" vertical="center" shrinkToFit="1"/>
      <protection locked="0"/>
    </xf>
    <xf numFmtId="165" fontId="10" fillId="3" borderId="6" xfId="1" applyNumberFormat="1" applyFont="1" applyFill="1" applyBorder="1" applyAlignment="1" applyProtection="1">
      <alignment horizontal="left" vertical="center" shrinkToFit="1"/>
      <protection locked="0"/>
    </xf>
    <xf numFmtId="165" fontId="10" fillId="3" borderId="7" xfId="1" applyNumberFormat="1" applyFont="1" applyFill="1" applyBorder="1" applyAlignment="1" applyProtection="1">
      <alignment horizontal="left" vertical="center" shrinkToFit="1"/>
      <protection locked="0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3" xfId="0" applyFont="1" applyBorder="1"/>
    <xf numFmtId="0" fontId="13" fillId="0" borderId="3" xfId="0" applyFont="1" applyBorder="1" applyProtection="1">
      <protection locked="0"/>
    </xf>
    <xf numFmtId="0" fontId="13" fillId="0" borderId="4" xfId="0" applyFont="1" applyBorder="1" applyProtection="1">
      <protection locked="0"/>
    </xf>
    <xf numFmtId="0" fontId="14" fillId="0" borderId="6" xfId="0" applyFont="1" applyBorder="1" applyAlignment="1">
      <alignment horizontal="left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2" fillId="0" borderId="5" xfId="0" applyFont="1" applyBorder="1" applyAlignment="1">
      <alignment horizontal="left" vertical="center" wrapText="1" indent="4"/>
    </xf>
    <xf numFmtId="0" fontId="22" fillId="0" borderId="6" xfId="0" applyFont="1" applyBorder="1" applyAlignment="1">
      <alignment horizontal="left" vertical="center" wrapText="1" indent="4"/>
    </xf>
    <xf numFmtId="0" fontId="22" fillId="0" borderId="7" xfId="0" applyFont="1" applyBorder="1" applyAlignment="1">
      <alignment horizontal="left" vertical="center" wrapText="1" indent="4"/>
    </xf>
    <xf numFmtId="44" fontId="11" fillId="5" borderId="23" xfId="1" applyFont="1" applyFill="1" applyBorder="1" applyAlignment="1" applyProtection="1">
      <alignment horizontal="left" vertical="center" wrapText="1"/>
      <protection locked="0"/>
    </xf>
    <xf numFmtId="44" fontId="11" fillId="5" borderId="24" xfId="1" applyFont="1" applyFill="1" applyBorder="1" applyAlignment="1" applyProtection="1">
      <alignment horizontal="left" vertical="center" wrapText="1"/>
      <protection locked="0"/>
    </xf>
    <xf numFmtId="44" fontId="11" fillId="5" borderId="25" xfId="1" applyFont="1" applyFill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horizontal="left" vertical="center" wrapText="1" indent="1"/>
    </xf>
    <xf numFmtId="0" fontId="19" fillId="0" borderId="5" xfId="0" quotePrefix="1" applyFont="1" applyBorder="1" applyAlignment="1">
      <alignment horizontal="left" vertical="center" wrapText="1" indent="5"/>
    </xf>
    <xf numFmtId="0" fontId="19" fillId="0" borderId="6" xfId="0" quotePrefix="1" applyFont="1" applyBorder="1" applyAlignment="1">
      <alignment horizontal="left" vertical="center" wrapText="1" indent="5"/>
    </xf>
    <xf numFmtId="0" fontId="19" fillId="0" borderId="7" xfId="0" quotePrefix="1" applyFont="1" applyBorder="1" applyAlignment="1">
      <alignment horizontal="left" vertical="center" wrapText="1" indent="5"/>
    </xf>
    <xf numFmtId="44" fontId="11" fillId="2" borderId="17" xfId="1" applyFont="1" applyFill="1" applyBorder="1" applyAlignment="1">
      <alignment horizontal="left" vertical="center" wrapText="1"/>
    </xf>
    <xf numFmtId="44" fontId="11" fillId="2" borderId="18" xfId="1" applyFont="1" applyFill="1" applyBorder="1" applyAlignment="1">
      <alignment horizontal="left" vertical="center" wrapText="1"/>
    </xf>
    <xf numFmtId="44" fontId="11" fillId="2" borderId="19" xfId="1" applyFont="1" applyFill="1" applyBorder="1" applyAlignment="1">
      <alignment horizontal="left" vertical="center" wrapText="1"/>
    </xf>
    <xf numFmtId="44" fontId="10" fillId="2" borderId="17" xfId="1" applyFont="1" applyFill="1" applyBorder="1" applyAlignment="1">
      <alignment horizontal="left" vertical="center" wrapText="1"/>
    </xf>
    <xf numFmtId="44" fontId="10" fillId="2" borderId="18" xfId="1" applyFont="1" applyFill="1" applyBorder="1" applyAlignment="1">
      <alignment horizontal="left" vertical="center" wrapText="1"/>
    </xf>
    <xf numFmtId="44" fontId="10" fillId="2" borderId="19" xfId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 indent="6"/>
    </xf>
    <xf numFmtId="0" fontId="21" fillId="0" borderId="1" xfId="0" applyFont="1" applyBorder="1" applyAlignment="1">
      <alignment horizontal="left" vertical="center" wrapText="1" indent="6"/>
    </xf>
    <xf numFmtId="0" fontId="20" fillId="0" borderId="1" xfId="0" applyFont="1" applyBorder="1" applyAlignment="1">
      <alignment horizontal="left" vertical="center" wrapText="1" indent="6"/>
    </xf>
    <xf numFmtId="0" fontId="20" fillId="0" borderId="8" xfId="0" applyFont="1" applyBorder="1" applyAlignment="1">
      <alignment horizontal="left" vertical="center" wrapText="1" indent="6"/>
    </xf>
    <xf numFmtId="44" fontId="10" fillId="2" borderId="20" xfId="1" applyFont="1" applyFill="1" applyBorder="1" applyAlignment="1">
      <alignment horizontal="left" vertical="center" wrapText="1"/>
    </xf>
    <xf numFmtId="44" fontId="10" fillId="2" borderId="21" xfId="1" applyFont="1" applyFill="1" applyBorder="1" applyAlignment="1">
      <alignment horizontal="left" vertical="center" wrapText="1"/>
    </xf>
    <xf numFmtId="44" fontId="10" fillId="2" borderId="22" xfId="1" applyFont="1" applyFill="1" applyBorder="1" applyAlignment="1">
      <alignment horizontal="left" vertical="center" wrapText="1"/>
    </xf>
    <xf numFmtId="44" fontId="10" fillId="2" borderId="1" xfId="1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 indent="9"/>
    </xf>
    <xf numFmtId="0" fontId="21" fillId="0" borderId="6" xfId="0" applyFont="1" applyBorder="1" applyAlignment="1">
      <alignment horizontal="left" vertical="center" wrapText="1" indent="9"/>
    </xf>
    <xf numFmtId="0" fontId="21" fillId="0" borderId="7" xfId="0" applyFont="1" applyBorder="1" applyAlignment="1">
      <alignment horizontal="left" vertical="center" wrapText="1" indent="9"/>
    </xf>
    <xf numFmtId="0" fontId="3" fillId="5" borderId="5" xfId="0" applyFont="1" applyFill="1" applyBorder="1" applyAlignment="1" applyProtection="1">
      <alignment horizontal="left" vertical="center" wrapText="1"/>
      <protection locked="0"/>
    </xf>
    <xf numFmtId="0" fontId="3" fillId="5" borderId="6" xfId="0" applyFont="1" applyFill="1" applyBorder="1" applyAlignment="1" applyProtection="1">
      <alignment horizontal="left" vertical="center" wrapText="1"/>
      <protection locked="0"/>
    </xf>
    <xf numFmtId="0" fontId="3" fillId="5" borderId="7" xfId="0" applyFont="1" applyFill="1" applyBorder="1" applyAlignment="1" applyProtection="1">
      <alignment horizontal="left" vertical="center" wrapText="1"/>
      <protection locked="0"/>
    </xf>
    <xf numFmtId="0" fontId="7" fillId="5" borderId="5" xfId="0" applyFont="1" applyFill="1" applyBorder="1" applyAlignment="1" applyProtection="1">
      <alignment horizontal="left" vertical="center" wrapText="1"/>
      <protection locked="0"/>
    </xf>
    <xf numFmtId="0" fontId="7" fillId="5" borderId="6" xfId="0" applyFont="1" applyFill="1" applyBorder="1" applyAlignment="1" applyProtection="1">
      <alignment horizontal="left" vertical="center" wrapText="1"/>
      <protection locked="0"/>
    </xf>
    <xf numFmtId="0" fontId="7" fillId="5" borderId="7" xfId="0" applyFont="1" applyFill="1" applyBorder="1" applyAlignment="1" applyProtection="1">
      <alignment horizontal="left" vertical="center" wrapText="1"/>
      <protection locked="0"/>
    </xf>
    <xf numFmtId="0" fontId="22" fillId="0" borderId="5" xfId="0" applyFont="1" applyBorder="1" applyAlignment="1">
      <alignment horizontal="left" vertical="center" wrapText="1" indent="5"/>
    </xf>
    <xf numFmtId="0" fontId="22" fillId="0" borderId="6" xfId="0" applyFont="1" applyBorder="1" applyAlignment="1">
      <alignment horizontal="left" vertical="center" wrapText="1" indent="5"/>
    </xf>
    <xf numFmtId="0" fontId="22" fillId="0" borderId="7" xfId="0" applyFont="1" applyBorder="1" applyAlignment="1">
      <alignment horizontal="left" vertical="center" wrapText="1" indent="5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right" vertical="center" wrapText="1" indent="1"/>
    </xf>
    <xf numFmtId="0" fontId="22" fillId="0" borderId="6" xfId="0" applyFont="1" applyBorder="1" applyAlignment="1">
      <alignment horizontal="right" vertical="center" wrapText="1" indent="1"/>
    </xf>
    <xf numFmtId="0" fontId="22" fillId="0" borderId="7" xfId="0" applyFont="1" applyBorder="1" applyAlignment="1">
      <alignment horizontal="right" vertical="center" wrapText="1" indent="1"/>
    </xf>
    <xf numFmtId="0" fontId="22" fillId="0" borderId="13" xfId="0" applyFont="1" applyBorder="1" applyAlignment="1">
      <alignment horizontal="left" vertical="center" wrapText="1" indent="4"/>
    </xf>
    <xf numFmtId="0" fontId="22" fillId="0" borderId="3" xfId="0" applyFont="1" applyBorder="1" applyAlignment="1">
      <alignment horizontal="left" vertical="center" wrapText="1" indent="4"/>
    </xf>
    <xf numFmtId="0" fontId="22" fillId="0" borderId="4" xfId="0" applyFont="1" applyBorder="1" applyAlignment="1">
      <alignment horizontal="left" vertical="center" wrapText="1" indent="4"/>
    </xf>
    <xf numFmtId="0" fontId="19" fillId="0" borderId="5" xfId="0" quotePrefix="1" applyFont="1" applyBorder="1" applyAlignment="1">
      <alignment horizontal="left" vertical="center" wrapText="1" indent="4"/>
    </xf>
    <xf numFmtId="0" fontId="19" fillId="0" borderId="6" xfId="0" quotePrefix="1" applyFont="1" applyBorder="1" applyAlignment="1">
      <alignment horizontal="left" vertical="center" wrapText="1" indent="4"/>
    </xf>
    <xf numFmtId="0" fontId="19" fillId="0" borderId="7" xfId="0" quotePrefix="1" applyFont="1" applyBorder="1" applyAlignment="1">
      <alignment horizontal="left" vertical="center" wrapText="1" indent="4"/>
    </xf>
    <xf numFmtId="0" fontId="11" fillId="3" borderId="5" xfId="0" applyFont="1" applyFill="1" applyBorder="1" applyAlignment="1" applyProtection="1">
      <alignment horizontal="left" vertical="center" wrapText="1"/>
      <protection locked="0"/>
    </xf>
    <xf numFmtId="0" fontId="11" fillId="3" borderId="6" xfId="0" applyFont="1" applyFill="1" applyBorder="1" applyAlignment="1" applyProtection="1">
      <alignment horizontal="left" vertical="center" wrapText="1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right" vertical="center" wrapText="1"/>
      <protection locked="0"/>
    </xf>
    <xf numFmtId="0" fontId="3" fillId="3" borderId="6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1" fontId="5" fillId="3" borderId="5" xfId="0" applyNumberFormat="1" applyFont="1" applyFill="1" applyBorder="1" applyAlignment="1" applyProtection="1">
      <alignment horizontal="left" vertical="center" shrinkToFit="1"/>
      <protection locked="0"/>
    </xf>
    <xf numFmtId="1" fontId="5" fillId="3" borderId="6" xfId="0" applyNumberFormat="1" applyFont="1" applyFill="1" applyBorder="1" applyAlignment="1" applyProtection="1">
      <alignment horizontal="left" vertical="center" shrinkToFit="1"/>
      <protection locked="0"/>
    </xf>
    <xf numFmtId="1" fontId="5" fillId="3" borderId="7" xfId="0" applyNumberFormat="1" applyFont="1" applyFill="1" applyBorder="1" applyAlignment="1" applyProtection="1">
      <alignment horizontal="left" vertical="center" shrinkToFit="1"/>
      <protection locked="0"/>
    </xf>
    <xf numFmtId="164" fontId="5" fillId="3" borderId="5" xfId="0" applyNumberFormat="1" applyFont="1" applyFill="1" applyBorder="1" applyAlignment="1" applyProtection="1">
      <alignment horizontal="left" vertical="center" shrinkToFit="1"/>
      <protection locked="0"/>
    </xf>
    <xf numFmtId="164" fontId="5" fillId="3" borderId="6" xfId="0" applyNumberFormat="1" applyFont="1" applyFill="1" applyBorder="1" applyAlignment="1" applyProtection="1">
      <alignment horizontal="left" vertical="center" shrinkToFit="1"/>
      <protection locked="0"/>
    </xf>
    <xf numFmtId="164" fontId="5" fillId="3" borderId="7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23" fillId="0" borderId="8" xfId="0" applyFont="1" applyBorder="1" applyAlignment="1">
      <alignment horizontal="left" vertical="center" wrapText="1" indent="6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445136</xdr:colOff>
      <xdr:row>0</xdr:row>
      <xdr:rowOff>163158</xdr:rowOff>
    </xdr:from>
    <xdr:to>
      <xdr:col>3</xdr:col>
      <xdr:colOff>575982</xdr:colOff>
      <xdr:row>2</xdr:row>
      <xdr:rowOff>312570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7137D0-9A5D-7CCF-6B9E-36598430D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536" y="163158"/>
          <a:ext cx="2679736" cy="2439222"/>
        </a:xfrm>
        <a:prstGeom prst="rect">
          <a:avLst/>
        </a:prstGeom>
      </xdr:spPr>
    </xdr:pic>
    <xdr:clientData/>
  </xdr:twoCellAnchor>
  <xdr:twoCellAnchor>
    <xdr:from>
      <xdr:col>8</xdr:col>
      <xdr:colOff>1028704</xdr:colOff>
      <xdr:row>0</xdr:row>
      <xdr:rowOff>753834</xdr:rowOff>
    </xdr:from>
    <xdr:to>
      <xdr:col>9</xdr:col>
      <xdr:colOff>606881</xdr:colOff>
      <xdr:row>2</xdr:row>
      <xdr:rowOff>427263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C0AAAFB-00FC-4F52-7C95-F7D6AACDA2A8}"/>
            </a:ext>
          </a:extLst>
        </xdr:cNvPr>
        <xdr:cNvSpPr txBox="1"/>
      </xdr:nvSpPr>
      <xdr:spPr>
        <a:xfrm>
          <a:off x="18211804" y="753834"/>
          <a:ext cx="5331277" cy="1959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Color Key:</a:t>
          </a:r>
          <a:r>
            <a:rPr lang="en-US" sz="2800" b="1" baseline="0"/>
            <a:t> </a:t>
          </a:r>
          <a:br>
            <a:rPr lang="en-US" sz="2800" baseline="0"/>
          </a:br>
          <a:r>
            <a:rPr lang="en-US" sz="2800" b="1" baseline="0">
              <a:solidFill>
                <a:schemeClr val="accent1">
                  <a:lumMod val="75000"/>
                </a:schemeClr>
              </a:solidFill>
            </a:rPr>
            <a:t>Blue: </a:t>
          </a:r>
          <a:r>
            <a:rPr lang="en-US" sz="2800" baseline="0"/>
            <a:t>select from dropdown box</a:t>
          </a:r>
          <a:br>
            <a:rPr lang="en-US" sz="2800" baseline="0"/>
          </a:br>
          <a:r>
            <a:rPr lang="en-US" sz="2800" b="1" baseline="0">
              <a:solidFill>
                <a:schemeClr val="accent3"/>
              </a:solidFill>
            </a:rPr>
            <a:t>Green: </a:t>
          </a:r>
          <a:r>
            <a:rPr lang="en-US" sz="2800" baseline="0"/>
            <a:t>fillable </a:t>
          </a:r>
        </a:p>
        <a:p>
          <a:r>
            <a:rPr lang="en-US" sz="2800" b="1" baseline="0">
              <a:solidFill>
                <a:schemeClr val="bg1">
                  <a:lumMod val="50000"/>
                </a:schemeClr>
              </a:solidFill>
            </a:rPr>
            <a:t>Gray: </a:t>
          </a:r>
          <a:r>
            <a:rPr lang="en-US" sz="2800" baseline="0"/>
            <a:t>automatic calculation 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FX45"/>
  <sheetViews>
    <sheetView showGridLines="0" tabSelected="1" zoomScale="40" zoomScaleNormal="40" zoomScaleSheetLayoutView="80" zoomScalePageLayoutView="70" workbookViewId="0">
      <selection activeCell="G13" sqref="G13:I13"/>
    </sheetView>
  </sheetViews>
  <sheetFormatPr defaultColWidth="9.33203125" defaultRowHeight="32.25" x14ac:dyDescent="0.2"/>
  <cols>
    <col min="1" max="1" width="9.33203125" style="2"/>
    <col min="2" max="2" width="6.6640625" style="2" customWidth="1"/>
    <col min="3" max="3" width="44.5" style="2" customWidth="1"/>
    <col min="4" max="4" width="24.5" style="2" customWidth="1"/>
    <col min="5" max="5" width="166.5" style="2" customWidth="1"/>
    <col min="6" max="6" width="36" style="2" customWidth="1"/>
    <col min="7" max="7" width="9.1640625" style="2" customWidth="1"/>
    <col min="8" max="8" width="3.33203125" style="2" customWidth="1"/>
    <col min="9" max="9" width="100.6640625" style="1" customWidth="1"/>
    <col min="10" max="10" width="61.83203125" style="2" customWidth="1"/>
    <col min="11" max="11" width="10.33203125" style="2" hidden="1" customWidth="1"/>
    <col min="12" max="12" width="9.33203125" style="2" hidden="1" customWidth="1"/>
    <col min="13" max="13" width="0" style="2" hidden="1" customWidth="1"/>
    <col min="14" max="14" width="30.1640625" style="2" hidden="1" customWidth="1"/>
    <col min="15" max="16" width="0" style="2" hidden="1" customWidth="1"/>
    <col min="17" max="17" width="36.5" style="2" hidden="1" customWidth="1"/>
    <col min="18" max="243" width="0" style="2" hidden="1" customWidth="1"/>
    <col min="244" max="468" width="9.33203125" style="10"/>
    <col min="469" max="2208" width="9.33203125" style="9"/>
    <col min="2209" max="16384" width="9.33203125" style="2"/>
  </cols>
  <sheetData>
    <row r="1" spans="2:13" ht="90" customHeight="1" x14ac:dyDescent="0.2">
      <c r="B1" s="18" t="s">
        <v>36</v>
      </c>
      <c r="C1" s="19"/>
      <c r="D1" s="19"/>
      <c r="E1" s="19"/>
      <c r="F1" s="19"/>
      <c r="G1" s="19"/>
      <c r="H1" s="19"/>
      <c r="I1" s="15"/>
      <c r="J1" s="15"/>
    </row>
    <row r="2" spans="2:13" ht="90" customHeight="1" x14ac:dyDescent="0.2">
      <c r="B2" s="19"/>
      <c r="C2" s="19"/>
      <c r="D2" s="19"/>
      <c r="E2" s="19"/>
      <c r="F2" s="19"/>
      <c r="G2" s="19"/>
      <c r="H2" s="19"/>
      <c r="I2" s="15"/>
      <c r="J2" s="15"/>
    </row>
    <row r="3" spans="2:13" ht="73.5" customHeight="1" x14ac:dyDescent="0.2">
      <c r="B3" s="15"/>
      <c r="C3" s="15"/>
      <c r="D3" s="15"/>
      <c r="E3" s="15"/>
      <c r="F3" s="15"/>
      <c r="G3" s="15"/>
      <c r="H3" s="15"/>
      <c r="I3" s="15"/>
      <c r="J3" s="15"/>
    </row>
    <row r="4" spans="2:13" ht="75.75" customHeight="1" x14ac:dyDescent="0.2">
      <c r="B4" s="91" t="s">
        <v>0</v>
      </c>
      <c r="C4" s="92"/>
      <c r="D4" s="92"/>
      <c r="E4" s="92"/>
      <c r="F4" s="92"/>
      <c r="G4" s="92"/>
      <c r="H4" s="92"/>
      <c r="I4" s="93"/>
    </row>
    <row r="5" spans="2:13" ht="79.5" customHeight="1" x14ac:dyDescent="0.2">
      <c r="B5" s="88" t="s">
        <v>21</v>
      </c>
      <c r="C5" s="89"/>
      <c r="D5" s="89"/>
      <c r="E5" s="89"/>
      <c r="F5" s="90"/>
      <c r="G5" s="136"/>
      <c r="H5" s="137"/>
      <c r="I5" s="138"/>
      <c r="J5" s="60"/>
      <c r="K5" s="61"/>
      <c r="L5" s="61"/>
    </row>
    <row r="6" spans="2:13" ht="66" customHeight="1" x14ac:dyDescent="0.2">
      <c r="B6" s="88" t="s">
        <v>17</v>
      </c>
      <c r="C6" s="89"/>
      <c r="D6" s="90"/>
      <c r="E6" s="127"/>
      <c r="F6" s="128"/>
      <c r="G6" s="128"/>
      <c r="H6" s="128"/>
      <c r="I6" s="129"/>
    </row>
    <row r="7" spans="2:13" ht="56.25" customHeight="1" x14ac:dyDescent="0.2">
      <c r="B7" s="88" t="s">
        <v>4</v>
      </c>
      <c r="C7" s="89"/>
      <c r="D7" s="89"/>
      <c r="E7" s="89"/>
      <c r="F7" s="90"/>
      <c r="G7" s="130"/>
      <c r="H7" s="131"/>
      <c r="I7" s="132"/>
    </row>
    <row r="8" spans="2:13" ht="59.25" customHeight="1" x14ac:dyDescent="0.2">
      <c r="B8" s="88" t="s">
        <v>12</v>
      </c>
      <c r="C8" s="89"/>
      <c r="D8" s="89"/>
      <c r="E8" s="89"/>
      <c r="F8" s="90"/>
      <c r="G8" s="133"/>
      <c r="H8" s="134"/>
      <c r="I8" s="135"/>
    </row>
    <row r="9" spans="2:13" ht="57.75" customHeight="1" x14ac:dyDescent="0.2">
      <c r="B9" s="88" t="s">
        <v>13</v>
      </c>
      <c r="C9" s="89"/>
      <c r="D9" s="89"/>
      <c r="E9" s="89"/>
      <c r="F9" s="90"/>
      <c r="G9" s="133"/>
      <c r="H9" s="134"/>
      <c r="I9" s="135"/>
    </row>
    <row r="10" spans="2:13" ht="71.25" customHeight="1" x14ac:dyDescent="0.2">
      <c r="B10" s="91" t="s">
        <v>1</v>
      </c>
      <c r="C10" s="92"/>
      <c r="D10" s="92"/>
      <c r="E10" s="92"/>
      <c r="F10" s="92"/>
      <c r="G10" s="92"/>
      <c r="H10" s="92"/>
      <c r="I10" s="93"/>
    </row>
    <row r="11" spans="2:13" ht="72.75" customHeight="1" x14ac:dyDescent="0.2">
      <c r="B11" s="88" t="s">
        <v>5</v>
      </c>
      <c r="C11" s="89"/>
      <c r="D11" s="89"/>
      <c r="E11" s="89"/>
      <c r="F11" s="90"/>
      <c r="G11" s="94"/>
      <c r="H11" s="95"/>
      <c r="I11" s="96"/>
    </row>
    <row r="12" spans="2:13" ht="66.75" customHeight="1" x14ac:dyDescent="0.2">
      <c r="B12" s="88" t="s">
        <v>6</v>
      </c>
      <c r="C12" s="89"/>
      <c r="D12" s="89"/>
      <c r="E12" s="89"/>
      <c r="F12" s="90"/>
      <c r="G12" s="94"/>
      <c r="H12" s="95"/>
      <c r="I12" s="96"/>
    </row>
    <row r="13" spans="2:13" ht="73.5" customHeight="1" x14ac:dyDescent="0.2">
      <c r="B13" s="88" t="s">
        <v>7</v>
      </c>
      <c r="C13" s="89"/>
      <c r="D13" s="89"/>
      <c r="E13" s="89"/>
      <c r="F13" s="90"/>
      <c r="G13" s="103" t="s">
        <v>42</v>
      </c>
      <c r="H13" s="104"/>
      <c r="I13" s="105"/>
      <c r="J13" s="60" t="s">
        <v>15</v>
      </c>
      <c r="K13" s="61"/>
      <c r="L13" s="61"/>
    </row>
    <row r="14" spans="2:13" ht="84.75" customHeight="1" x14ac:dyDescent="0.2">
      <c r="B14" s="100" t="s">
        <v>16</v>
      </c>
      <c r="C14" s="101"/>
      <c r="D14" s="101"/>
      <c r="E14" s="101"/>
      <c r="F14" s="102"/>
      <c r="G14" s="106" t="s">
        <v>14</v>
      </c>
      <c r="H14" s="107"/>
      <c r="I14" s="108"/>
      <c r="J14" s="60" t="s">
        <v>15</v>
      </c>
      <c r="K14" s="61"/>
      <c r="L14" s="61"/>
    </row>
    <row r="15" spans="2:13" ht="69" customHeight="1" x14ac:dyDescent="0.2">
      <c r="B15" s="88" t="s">
        <v>8</v>
      </c>
      <c r="C15" s="89"/>
      <c r="D15" s="89"/>
      <c r="E15" s="89"/>
      <c r="F15" s="90"/>
      <c r="G15" s="103" t="s">
        <v>42</v>
      </c>
      <c r="H15" s="104"/>
      <c r="I15" s="105"/>
      <c r="J15" s="60" t="s">
        <v>15</v>
      </c>
      <c r="K15" s="61"/>
      <c r="L15" s="61"/>
      <c r="M15" s="3"/>
    </row>
    <row r="16" spans="2:13" ht="70.5" customHeight="1" x14ac:dyDescent="0.2">
      <c r="B16" s="112"/>
      <c r="C16" s="113"/>
      <c r="D16" s="113"/>
      <c r="E16" s="113"/>
      <c r="F16" s="113"/>
      <c r="G16" s="113"/>
      <c r="H16" s="113"/>
      <c r="I16" s="114"/>
      <c r="M16" s="3"/>
    </row>
    <row r="17" spans="2:17" ht="98.25" customHeight="1" x14ac:dyDescent="0.2">
      <c r="B17" s="91" t="s">
        <v>2</v>
      </c>
      <c r="C17" s="92"/>
      <c r="D17" s="92"/>
      <c r="E17" s="92"/>
      <c r="F17" s="92"/>
      <c r="G17" s="92"/>
      <c r="H17" s="92"/>
      <c r="I17" s="93"/>
    </row>
    <row r="18" spans="2:17" ht="86.25" customHeight="1" x14ac:dyDescent="0.2">
      <c r="B18" s="109" t="s">
        <v>34</v>
      </c>
      <c r="C18" s="110"/>
      <c r="D18" s="110"/>
      <c r="E18" s="110"/>
      <c r="F18" s="111"/>
      <c r="G18" s="32">
        <v>0</v>
      </c>
      <c r="H18" s="33"/>
      <c r="I18" s="34"/>
      <c r="N18" s="6"/>
    </row>
    <row r="19" spans="2:17" ht="78" customHeight="1" x14ac:dyDescent="0.2">
      <c r="B19" s="109" t="s">
        <v>35</v>
      </c>
      <c r="C19" s="110"/>
      <c r="D19" s="110"/>
      <c r="E19" s="110"/>
      <c r="F19" s="111"/>
      <c r="G19" s="32">
        <v>0</v>
      </c>
      <c r="H19" s="33"/>
      <c r="I19" s="34"/>
    </row>
    <row r="20" spans="2:17" ht="77.25" customHeight="1" thickBot="1" x14ac:dyDescent="0.25">
      <c r="B20" s="115" t="s">
        <v>9</v>
      </c>
      <c r="C20" s="116"/>
      <c r="D20" s="116"/>
      <c r="E20" s="116"/>
      <c r="F20" s="117"/>
      <c r="G20" s="35">
        <f>SUM(G18+G19)</f>
        <v>0</v>
      </c>
      <c r="H20" s="36"/>
      <c r="I20" s="37"/>
    </row>
    <row r="21" spans="2:17" ht="68.25" customHeight="1" thickTop="1" x14ac:dyDescent="0.2">
      <c r="B21" s="118" t="s">
        <v>22</v>
      </c>
      <c r="C21" s="119"/>
      <c r="D21" s="119"/>
      <c r="E21" s="119"/>
      <c r="F21" s="119"/>
      <c r="G21" s="119"/>
      <c r="H21" s="119"/>
      <c r="I21" s="120"/>
    </row>
    <row r="22" spans="2:17" ht="76.5" customHeight="1" x14ac:dyDescent="0.2">
      <c r="B22" s="121" t="s">
        <v>30</v>
      </c>
      <c r="C22" s="122"/>
      <c r="D22" s="122"/>
      <c r="E22" s="122"/>
      <c r="F22" s="123"/>
      <c r="G22" s="124"/>
      <c r="H22" s="125"/>
      <c r="I22" s="126"/>
      <c r="J22" s="60"/>
      <c r="K22" s="61"/>
      <c r="L22" s="61"/>
    </row>
    <row r="23" spans="2:17" ht="77.25" customHeight="1" thickBot="1" x14ac:dyDescent="0.25">
      <c r="B23" s="47"/>
      <c r="C23" s="48"/>
      <c r="D23" s="68" t="s">
        <v>18</v>
      </c>
      <c r="E23" s="69"/>
      <c r="F23" s="70"/>
      <c r="G23" s="35">
        <f>IF(G22="Yes",(G20*0.25),0)</f>
        <v>0</v>
      </c>
      <c r="H23" s="36"/>
      <c r="I23" s="37"/>
    </row>
    <row r="24" spans="2:17" ht="76.5" customHeight="1" thickTop="1" x14ac:dyDescent="0.2">
      <c r="B24" s="71" t="s">
        <v>23</v>
      </c>
      <c r="C24" s="72"/>
      <c r="D24" s="72"/>
      <c r="E24" s="72"/>
      <c r="F24" s="73"/>
      <c r="G24" s="65" t="s">
        <v>41</v>
      </c>
      <c r="H24" s="66"/>
      <c r="I24" s="67"/>
      <c r="J24" s="60" t="s">
        <v>15</v>
      </c>
      <c r="K24" s="61"/>
      <c r="L24" s="61"/>
    </row>
    <row r="25" spans="2:17" ht="81.75" customHeight="1" x14ac:dyDescent="0.2">
      <c r="B25" s="47"/>
      <c r="C25" s="48"/>
      <c r="D25" s="68" t="s">
        <v>19</v>
      </c>
      <c r="E25" s="69"/>
      <c r="F25" s="70"/>
      <c r="G25" s="44">
        <v>0</v>
      </c>
      <c r="H25" s="45"/>
      <c r="I25" s="46"/>
    </row>
    <row r="26" spans="2:17" ht="120" customHeight="1" x14ac:dyDescent="0.2">
      <c r="B26" s="62" t="s">
        <v>31</v>
      </c>
      <c r="C26" s="63"/>
      <c r="D26" s="63"/>
      <c r="E26" s="63"/>
      <c r="F26" s="64"/>
      <c r="G26" s="32">
        <v>0</v>
      </c>
      <c r="H26" s="33"/>
      <c r="I26" s="34"/>
    </row>
    <row r="27" spans="2:17" ht="69.75" customHeight="1" x14ac:dyDescent="0.2">
      <c r="B27" s="41"/>
      <c r="C27" s="42"/>
      <c r="D27" s="42"/>
      <c r="E27" s="42"/>
      <c r="F27" s="42"/>
      <c r="G27" s="42"/>
      <c r="H27" s="42"/>
      <c r="I27" s="43"/>
      <c r="Q27" s="7"/>
    </row>
    <row r="28" spans="2:17" ht="79.5" customHeight="1" thickBot="1" x14ac:dyDescent="0.25">
      <c r="B28" s="28" t="s">
        <v>10</v>
      </c>
      <c r="C28" s="29"/>
      <c r="D28" s="29"/>
      <c r="E28" s="29"/>
      <c r="F28" s="30"/>
      <c r="G28" s="35">
        <f>SUM(G20+G26)</f>
        <v>0</v>
      </c>
      <c r="H28" s="36"/>
      <c r="I28" s="37"/>
      <c r="K28" s="4"/>
    </row>
    <row r="29" spans="2:17" ht="84" customHeight="1" thickTop="1" thickBot="1" x14ac:dyDescent="0.25">
      <c r="B29" s="28" t="s">
        <v>11</v>
      </c>
      <c r="C29" s="29"/>
      <c r="D29" s="29"/>
      <c r="E29" s="29"/>
      <c r="F29" s="30"/>
      <c r="G29" s="38">
        <f>SUM(G20+G23+G25)</f>
        <v>0</v>
      </c>
      <c r="H29" s="39"/>
      <c r="I29" s="40"/>
      <c r="Q29" s="8"/>
    </row>
    <row r="30" spans="2:17" ht="81" customHeight="1" thickTop="1" thickBot="1" x14ac:dyDescent="0.25">
      <c r="B30" s="31" t="s">
        <v>20</v>
      </c>
      <c r="C30" s="31"/>
      <c r="D30" s="31"/>
      <c r="E30" s="31"/>
      <c r="F30" s="31"/>
      <c r="G30" s="25">
        <f>SUM(G18+G19+G25+G26)</f>
        <v>0</v>
      </c>
      <c r="H30" s="26"/>
      <c r="I30" s="27"/>
    </row>
    <row r="31" spans="2:17" ht="91.5" customHeight="1" thickTop="1" thickBot="1" x14ac:dyDescent="0.25">
      <c r="B31" s="28" t="s">
        <v>33</v>
      </c>
      <c r="C31" s="29"/>
      <c r="D31" s="29"/>
      <c r="E31" s="29"/>
      <c r="F31" s="30"/>
      <c r="G31" s="24">
        <f>SUM(G30+F35+F37)</f>
        <v>0</v>
      </c>
      <c r="H31" s="24"/>
      <c r="I31" s="24"/>
      <c r="Q31" s="8"/>
    </row>
    <row r="32" spans="2:17" ht="69" customHeight="1" thickTop="1" x14ac:dyDescent="0.2">
      <c r="B32" s="97"/>
      <c r="C32" s="98"/>
      <c r="D32" s="98"/>
      <c r="E32" s="98"/>
      <c r="F32" s="98"/>
      <c r="G32" s="98"/>
      <c r="H32" s="98"/>
      <c r="I32" s="99"/>
      <c r="J32" s="7"/>
    </row>
    <row r="33" spans="2:17" ht="66" customHeight="1" thickBot="1" x14ac:dyDescent="0.25">
      <c r="B33" s="49" t="s">
        <v>32</v>
      </c>
      <c r="C33" s="50"/>
      <c r="D33" s="50"/>
      <c r="E33" s="50"/>
      <c r="F33" s="50"/>
      <c r="G33" s="50"/>
      <c r="H33" s="50"/>
      <c r="I33" s="51"/>
      <c r="J33" s="5"/>
      <c r="Q33" s="8"/>
    </row>
    <row r="34" spans="2:17" ht="87" customHeight="1" thickTop="1" thickBot="1" x14ac:dyDescent="0.25">
      <c r="B34" s="80" t="s">
        <v>11</v>
      </c>
      <c r="C34" s="80"/>
      <c r="D34" s="80"/>
      <c r="E34" s="80"/>
      <c r="F34" s="74">
        <f>IF(OR(G15="1/2 (50%)",G15="1/4 (25%)"),0,G29)</f>
        <v>0</v>
      </c>
      <c r="G34" s="75" t="e">
        <f>IF(AND(#REF!="PL",#REF!="3/4 (75%)"),0,#REF!*0.03)</f>
        <v>#REF!</v>
      </c>
      <c r="H34" s="75" t="e">
        <f>IF(AND(#REF!="PL",#REF!="3/4 (75%)"),0,#REF!*0.03)</f>
        <v>#REF!</v>
      </c>
      <c r="I34" s="76">
        <f>IF(AND(B29="PL",B31="3/4 (75%)"),0,B45*0.03)</f>
        <v>0</v>
      </c>
      <c r="N34" s="7"/>
    </row>
    <row r="35" spans="2:17" ht="183.75" customHeight="1" thickTop="1" thickBot="1" x14ac:dyDescent="0.25">
      <c r="B35" s="81" t="s">
        <v>39</v>
      </c>
      <c r="C35" s="82"/>
      <c r="D35" s="82"/>
      <c r="E35" s="82"/>
      <c r="F35" s="77">
        <f>IF(AND(G13="PL",G15="3/4 (75%)"),0,IF(F34&gt;156584,4697.52,F34*0.03))+(F34*0.108)</f>
        <v>0</v>
      </c>
      <c r="G35" s="78" t="e">
        <f>IF(AND(#REF!="PL",#REF!="3/4 (75%)"),0,#REF!*0.03)</f>
        <v>#REF!</v>
      </c>
      <c r="H35" s="78" t="e">
        <f>IF(AND(#REF!="PL",#REF!="3/4 (75%)"),0,#REF!*0.03)</f>
        <v>#REF!</v>
      </c>
      <c r="I35" s="79">
        <f>IF(AND(B30="PL",B32="3/4 (75%)"),0,B46*0.03)</f>
        <v>0</v>
      </c>
    </row>
    <row r="36" spans="2:17" ht="87.75" customHeight="1" thickTop="1" thickBot="1" x14ac:dyDescent="0.25">
      <c r="B36" s="81" t="s">
        <v>3</v>
      </c>
      <c r="C36" s="81"/>
      <c r="D36" s="81"/>
      <c r="E36" s="81"/>
      <c r="F36" s="77">
        <f>SUM(F35/12)</f>
        <v>0</v>
      </c>
      <c r="G36" s="78"/>
      <c r="H36" s="78"/>
      <c r="I36" s="79"/>
    </row>
    <row r="37" spans="2:17" ht="81.75" customHeight="1" thickTop="1" x14ac:dyDescent="0.2">
      <c r="B37" s="139" t="s">
        <v>38</v>
      </c>
      <c r="C37" s="83"/>
      <c r="D37" s="83"/>
      <c r="E37" s="83"/>
      <c r="F37" s="84">
        <f>SUM(F34*0.125)</f>
        <v>0</v>
      </c>
      <c r="G37" s="85"/>
      <c r="H37" s="85"/>
      <c r="I37" s="86"/>
    </row>
    <row r="38" spans="2:17" ht="79.5" customHeight="1" x14ac:dyDescent="0.2">
      <c r="B38" s="81" t="s">
        <v>3</v>
      </c>
      <c r="C38" s="81"/>
      <c r="D38" s="81"/>
      <c r="E38" s="81"/>
      <c r="F38" s="87">
        <f>SUM(F37/12)</f>
        <v>0</v>
      </c>
      <c r="G38" s="87"/>
      <c r="H38" s="87"/>
      <c r="I38" s="87"/>
    </row>
    <row r="39" spans="2:17" ht="78.599999999999994" customHeight="1" x14ac:dyDescent="0.35">
      <c r="B39" s="20" t="s">
        <v>24</v>
      </c>
      <c r="C39" s="21"/>
      <c r="D39" s="22"/>
      <c r="E39" s="22"/>
      <c r="F39" s="13" t="s">
        <v>25</v>
      </c>
      <c r="G39" s="22"/>
      <c r="H39" s="22"/>
      <c r="I39" s="23"/>
    </row>
    <row r="40" spans="2:17" ht="77.45" customHeight="1" x14ac:dyDescent="0.35">
      <c r="B40" s="20" t="s">
        <v>26</v>
      </c>
      <c r="C40" s="21"/>
      <c r="D40" s="21"/>
      <c r="E40" s="11"/>
      <c r="F40" s="56" t="s">
        <v>27</v>
      </c>
      <c r="G40" s="56"/>
      <c r="H40" s="56"/>
      <c r="I40" s="12"/>
    </row>
    <row r="41" spans="2:17" ht="69.599999999999994" customHeight="1" x14ac:dyDescent="0.35">
      <c r="B41" s="20" t="s">
        <v>28</v>
      </c>
      <c r="C41" s="21"/>
      <c r="D41" s="22"/>
      <c r="E41" s="22"/>
      <c r="F41" s="13" t="s">
        <v>25</v>
      </c>
      <c r="G41" s="22"/>
      <c r="H41" s="22"/>
      <c r="I41" s="23"/>
    </row>
    <row r="42" spans="2:17" ht="69.599999999999994" customHeight="1" x14ac:dyDescent="0.2">
      <c r="B42" s="57" t="s">
        <v>37</v>
      </c>
      <c r="C42" s="58"/>
      <c r="D42" s="58"/>
      <c r="E42" s="58"/>
      <c r="F42" s="58"/>
      <c r="G42" s="58"/>
      <c r="H42" s="58"/>
      <c r="I42" s="59"/>
    </row>
    <row r="43" spans="2:17" ht="79.5" customHeight="1" x14ac:dyDescent="0.35">
      <c r="B43" s="52" t="s">
        <v>29</v>
      </c>
      <c r="C43" s="53"/>
      <c r="D43" s="54"/>
      <c r="E43" s="54"/>
      <c r="F43" s="14" t="s">
        <v>25</v>
      </c>
      <c r="G43" s="54"/>
      <c r="H43" s="54"/>
      <c r="I43" s="55"/>
    </row>
    <row r="44" spans="2:17" ht="58.5" customHeight="1" x14ac:dyDescent="0.2">
      <c r="C44" s="17"/>
    </row>
    <row r="45" spans="2:17" ht="27" x14ac:dyDescent="0.2">
      <c r="I45" s="16" t="s">
        <v>40</v>
      </c>
    </row>
  </sheetData>
  <sheetProtection algorithmName="SHA-512" hashValue="P7fbUg+SUtD3X57ZYpgjljoCd9TNqC1jtVEhdS+QHx5qMqWpfsOoq2TQkuLM8dchovOyp+M2hHzHiMuht089FQ==" saltValue="N14VjuEXXYTcOwTIEUi44Q==" spinCount="100000" sheet="1" objects="1" scenarios="1" selectLockedCells="1"/>
  <mergeCells count="83">
    <mergeCell ref="B4:I4"/>
    <mergeCell ref="E6:I6"/>
    <mergeCell ref="G7:I7"/>
    <mergeCell ref="G8:I8"/>
    <mergeCell ref="G9:I9"/>
    <mergeCell ref="B8:F8"/>
    <mergeCell ref="B9:F9"/>
    <mergeCell ref="B6:D6"/>
    <mergeCell ref="B5:F5"/>
    <mergeCell ref="G5:I5"/>
    <mergeCell ref="G18:I18"/>
    <mergeCell ref="D23:F23"/>
    <mergeCell ref="B20:F20"/>
    <mergeCell ref="G19:I19"/>
    <mergeCell ref="G20:I20"/>
    <mergeCell ref="B21:I21"/>
    <mergeCell ref="B22:F22"/>
    <mergeCell ref="G23:I23"/>
    <mergeCell ref="G22:I22"/>
    <mergeCell ref="B19:F19"/>
    <mergeCell ref="B11:F11"/>
    <mergeCell ref="B10:I10"/>
    <mergeCell ref="G11:I11"/>
    <mergeCell ref="B7:F7"/>
    <mergeCell ref="B32:I32"/>
    <mergeCell ref="B12:F12"/>
    <mergeCell ref="B13:F13"/>
    <mergeCell ref="B14:F14"/>
    <mergeCell ref="G12:I12"/>
    <mergeCell ref="G13:I13"/>
    <mergeCell ref="G14:I14"/>
    <mergeCell ref="B15:F15"/>
    <mergeCell ref="B18:F18"/>
    <mergeCell ref="G15:I15"/>
    <mergeCell ref="B16:I16"/>
    <mergeCell ref="B17:I17"/>
    <mergeCell ref="B37:E37"/>
    <mergeCell ref="B38:E38"/>
    <mergeCell ref="F36:I36"/>
    <mergeCell ref="F37:I37"/>
    <mergeCell ref="F38:I38"/>
    <mergeCell ref="F34:I34"/>
    <mergeCell ref="F35:I35"/>
    <mergeCell ref="B34:E34"/>
    <mergeCell ref="B35:E35"/>
    <mergeCell ref="B36:E36"/>
    <mergeCell ref="J24:L24"/>
    <mergeCell ref="B26:F26"/>
    <mergeCell ref="B28:F28"/>
    <mergeCell ref="B25:C25"/>
    <mergeCell ref="G24:I24"/>
    <mergeCell ref="D25:F25"/>
    <mergeCell ref="B24:F24"/>
    <mergeCell ref="J5:L5"/>
    <mergeCell ref="J13:L13"/>
    <mergeCell ref="J15:L15"/>
    <mergeCell ref="J22:L22"/>
    <mergeCell ref="J14:L14"/>
    <mergeCell ref="B43:C43"/>
    <mergeCell ref="D43:E43"/>
    <mergeCell ref="G43:I43"/>
    <mergeCell ref="B39:C39"/>
    <mergeCell ref="D39:E39"/>
    <mergeCell ref="G39:I39"/>
    <mergeCell ref="B40:D40"/>
    <mergeCell ref="F40:H40"/>
    <mergeCell ref="B42:I42"/>
    <mergeCell ref="B1:H2"/>
    <mergeCell ref="B41:C41"/>
    <mergeCell ref="D41:E41"/>
    <mergeCell ref="G41:I41"/>
    <mergeCell ref="G31:I31"/>
    <mergeCell ref="G30:I30"/>
    <mergeCell ref="B31:F31"/>
    <mergeCell ref="B30:F30"/>
    <mergeCell ref="B29:F29"/>
    <mergeCell ref="G26:I26"/>
    <mergeCell ref="G28:I28"/>
    <mergeCell ref="G29:I29"/>
    <mergeCell ref="B27:I27"/>
    <mergeCell ref="G25:I25"/>
    <mergeCell ref="B23:C23"/>
    <mergeCell ref="B33:I33"/>
  </mergeCells>
  <dataValidations xWindow="1438" yWindow="284" count="6">
    <dataValidation type="list" allowBlank="1" showInputMessage="1" showErrorMessage="1" promptTitle="Select one" prompt="     " sqref="G13" xr:uid="{26F00D23-4C24-4645-9509-3762DC29162C}">
      <formula1>"Select one, AM, FD, PD, FE, PE, FL, PL, OA, OD, OE, OF, RA, RD, RE, RL, OR, CLM, LS, SY"</formula1>
    </dataValidation>
    <dataValidation type="list" allowBlank="1" showInputMessage="1" showErrorMessage="1" promptTitle="Select one" prompt="  " sqref="G15" xr:uid="{99E62766-C398-4856-AEFF-8F3EE20F732A}">
      <formula1>"Select one, Full-time (100%), 3/4 (75%), 1/2 (50%), 1/4 (25%)"</formula1>
    </dataValidation>
    <dataValidation allowBlank="1" showInputMessage="1" showErrorMessage="1" promptTitle="Minimum Salary" prompt="Must meet minimum salary amounts for Full-time appointments only below:_x000a_1. FE, FD, AM, PE, PD, _x000a_    OE, OD, OA, OF - $44,000_x000a_2. FL - $38,000_x000a_3. FL-SS - $35,000_x000a_4. FL-US - $32,000" sqref="B28:I28" xr:uid="{FC869FB7-A29E-43E1-AB06-B971FB3C9516}"/>
    <dataValidation type="list" allowBlank="1" showInputMessage="1" showErrorMessage="1" promptTitle="Select one if applicable" prompt="  " sqref="G14:I14" xr:uid="{55650ABF-5920-4188-810E-7D7AF2C79BB8}">
      <formula1>"No Selection, Seminary, Undergraduate"</formula1>
    </dataValidation>
    <dataValidation type="list" allowBlank="1" showInputMessage="1" showErrorMessage="1" sqref="G24" xr:uid="{FDB34264-687D-4D89-9FEC-6237FE3DF595}">
      <formula1>"Select, Yes - Enter Amount Below"</formula1>
    </dataValidation>
    <dataValidation allowBlank="1" showErrorMessage="1" prompt="   " sqref="G5:I5" xr:uid="{A93F8250-FB81-4ABB-9944-C5D414227E78}"/>
  </dataValidations>
  <pageMargins left="0.47499999999999998" right="0.45" top="0.18333333333333332" bottom="8.3333333333333332E-3" header="0.05" footer="0.05"/>
  <pageSetup scale="21" orientation="portrait" r:id="rId1"/>
  <headerFooter>
    <oddHeader xml:space="preserve">&amp;L
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1010944EAF7345842256B3CDDE4604" ma:contentTypeVersion="14" ma:contentTypeDescription="Create a new document." ma:contentTypeScope="" ma:versionID="42cda0a685ed06c61a64210183f779cd">
  <xsd:schema xmlns:xsd="http://www.w3.org/2001/XMLSchema" xmlns:xs="http://www.w3.org/2001/XMLSchema" xmlns:p="http://schemas.microsoft.com/office/2006/metadata/properties" xmlns:ns3="b3ace368-f210-4723-ab3e-daf40153a511" xmlns:ns4="3e49bb58-6840-4a2b-8ae8-71f234f9985c" targetNamespace="http://schemas.microsoft.com/office/2006/metadata/properties" ma:root="true" ma:fieldsID="9e2425d46586b252969b42cfc1f7169c" ns3:_="" ns4:_="">
    <xsd:import namespace="b3ace368-f210-4723-ab3e-daf40153a511"/>
    <xsd:import namespace="3e49bb58-6840-4a2b-8ae8-71f234f998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ce368-f210-4723-ab3e-daf40153a5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bb58-6840-4a2b-8ae8-71f234f99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3ace368-f210-4723-ab3e-daf40153a511" xsi:nil="true"/>
  </documentManagement>
</p:properties>
</file>

<file path=customXml/itemProps1.xml><?xml version="1.0" encoding="utf-8"?>
<ds:datastoreItem xmlns:ds="http://schemas.openxmlformats.org/officeDocument/2006/customXml" ds:itemID="{4BC92E80-1A3B-46A0-9CD4-F4BD498CA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ce368-f210-4723-ab3e-daf40153a511"/>
    <ds:schemaRef ds:uri="3e49bb58-6840-4a2b-8ae8-71f234f99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EBC0DD-3C96-467A-AE15-861B1195E0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574FAB-0B35-4475-9975-214E0F2C38E6}">
  <ds:schemaRefs>
    <ds:schemaRef ds:uri="b3ace368-f210-4723-ab3e-daf40153a511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3e49bb58-6840-4a2b-8ae8-71f234f9985c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Church A</vt:lpstr>
      <vt:lpstr>'Church 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Marianela Chinea</dc:creator>
  <cp:lastModifiedBy>Marianela Morales</cp:lastModifiedBy>
  <cp:lastPrinted>2023-09-06T14:45:25Z</cp:lastPrinted>
  <dcterms:created xsi:type="dcterms:W3CDTF">2023-06-08T21:27:34Z</dcterms:created>
  <dcterms:modified xsi:type="dcterms:W3CDTF">2023-09-06T15:05:29Z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0x010100E41010944EAF7345842256B3CDDE4604</vt:lpwstr>
  </property>
</Properties>
</file>